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002\!Отчетность по АДБ 2022-2026\На сайт\Заявки справка\08.2026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C4" i="1" l="1"/>
  <c r="C14" i="1"/>
  <c r="C13" i="1"/>
  <c r="C12" i="1"/>
  <c r="C10" i="1"/>
  <c r="C9" i="1"/>
  <c r="C6" i="1"/>
  <c r="B11" i="1"/>
  <c r="B8" i="1"/>
  <c r="B4" i="1"/>
  <c r="D14" i="1" l="1"/>
  <c r="D13" i="1"/>
  <c r="D12" i="1"/>
  <c r="C11" i="1"/>
  <c r="D11" i="1" s="1"/>
  <c r="D10" i="1"/>
  <c r="D9" i="1"/>
  <c r="C8" i="1"/>
  <c r="D6" i="1"/>
  <c r="D4" i="1" l="1"/>
  <c r="D8" i="1"/>
</calcChain>
</file>

<file path=xl/sharedStrings.xml><?xml version="1.0" encoding="utf-8"?>
<sst xmlns="http://schemas.openxmlformats.org/spreadsheetml/2006/main" count="20" uniqueCount="18">
  <si>
    <t>тыс.руб.</t>
  </si>
  <si>
    <t xml:space="preserve">                            Показатели</t>
  </si>
  <si>
    <t>%</t>
  </si>
  <si>
    <t xml:space="preserve">Перечислено в бюджеты разных уровней           </t>
  </si>
  <si>
    <r>
      <t xml:space="preserve">    (счет № 03100)</t>
    </r>
    <r>
      <rPr>
        <i/>
        <sz val="11"/>
        <rFont val="Times New Roman"/>
        <family val="1"/>
        <charset val="204"/>
      </rPr>
      <t xml:space="preserve"> - </t>
    </r>
    <r>
      <rPr>
        <sz val="11"/>
        <rFont val="Times New Roman"/>
        <family val="1"/>
        <charset val="204"/>
      </rPr>
      <t>всего, в т.ч</t>
    </r>
    <r>
      <rPr>
        <i/>
        <sz val="11"/>
        <rFont val="Times New Roman"/>
        <family val="1"/>
        <charset val="204"/>
      </rPr>
      <t>.</t>
    </r>
  </si>
  <si>
    <t>Федеральный бюджет</t>
  </si>
  <si>
    <t>в т.ч. перечисления со счета 03211 средств, необходимых для осуществления возвратов (зачетов) излишне уплаченных или излишне взысканных сумм налогов, сборов и иных платежей</t>
  </si>
  <si>
    <t>-</t>
  </si>
  <si>
    <r>
      <t>Консолидированный бюджет территории</t>
    </r>
    <r>
      <rPr>
        <i/>
        <sz val="11"/>
        <rFont val="Times New Roman"/>
        <family val="1"/>
        <charset val="204"/>
      </rPr>
      <t xml:space="preserve"> – </t>
    </r>
    <r>
      <rPr>
        <sz val="11"/>
        <rFont val="Times New Roman"/>
        <family val="1"/>
        <charset val="204"/>
      </rPr>
      <t>всего</t>
    </r>
    <r>
      <rPr>
        <b/>
        <i/>
        <sz val="11"/>
        <rFont val="Times New Roman"/>
        <family val="1"/>
        <charset val="204"/>
      </rPr>
      <t xml:space="preserve"> </t>
    </r>
  </si>
  <si>
    <t xml:space="preserve">        Областной  </t>
  </si>
  <si>
    <t xml:space="preserve">        Местные</t>
  </si>
  <si>
    <r>
      <t>Внебюджетные фонды</t>
    </r>
    <r>
      <rPr>
        <i/>
        <sz val="11"/>
        <rFont val="Times New Roman"/>
        <family val="1"/>
        <charset val="204"/>
      </rPr>
      <t xml:space="preserve"> - </t>
    </r>
    <r>
      <rPr>
        <sz val="11"/>
        <rFont val="Times New Roman"/>
        <family val="1"/>
        <charset val="204"/>
      </rPr>
      <t>всего</t>
    </r>
  </si>
  <si>
    <t xml:space="preserve">в т.ч. ОСФР </t>
  </si>
  <si>
    <t xml:space="preserve">         ФФОМС</t>
  </si>
  <si>
    <t xml:space="preserve">         ТФОМС</t>
  </si>
  <si>
    <t>Справка о перечислении доходов со счета № 03100 в бюджеты бюджетной системы Российской Федерации на территории Тюменской области по состоянию   на 01 августа 2026 года</t>
  </si>
  <si>
    <t>на 01.08.2025</t>
  </si>
  <si>
    <t>на 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</si>
</sst>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_-;\-* #,##0_-;_-* &quot;-&quot;??_-;_-@_-"/>
    <numFmt numFmtId="165" formatCode="#,##0.00#"/>
    <numFmt numFmtId="166" formatCode="#,##0.00_р_."/>
    <numFmt numFmtId="167" formatCode="#,##0_р_."/>
  </numFmts>
  <fonts count="13">
    <font>
      <sz val="10"/>
      <color theme="1"/>
      <name val="Arial Cy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5.5"/>
      <name val="Times New Roman"/>
      <family val="1"/>
      <charset val="204"/>
    </font>
    <font>
      <sz val="5.5"/>
      <color indexed="64"/>
      <name val="DejaVu Sans Condensed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indexed="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Arial Cyr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30000"/>
      </left>
      <right style="thin">
        <color rgb="FF030000"/>
      </right>
      <top style="thin">
        <color rgb="FF030000"/>
      </top>
      <bottom style="thin">
        <color rgb="FF030000"/>
      </bottom>
      <diagonal/>
    </border>
    <border>
      <left style="thin">
        <color rgb="FF030000"/>
      </left>
      <right style="thin">
        <color rgb="FF030000"/>
      </right>
      <top style="thin">
        <color rgb="FF030000"/>
      </top>
      <bottom style="medium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Protection="0"/>
  </cellStyleXfs>
  <cellXfs count="4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justify"/>
    </xf>
    <xf numFmtId="0" fontId="1" fillId="0" borderId="4" xfId="0" applyFont="1" applyBorder="1" applyAlignment="1">
      <alignment horizontal="center" wrapText="1"/>
    </xf>
    <xf numFmtId="165" fontId="3" fillId="0" borderId="0" xfId="0" applyNumberFormat="1" applyFont="1" applyAlignment="1" applyProtection="1">
      <alignment horizontal="right" vertical="center" shrinkToFit="1"/>
    </xf>
    <xf numFmtId="165" fontId="4" fillId="0" borderId="0" xfId="0" applyNumberFormat="1" applyFont="1" applyAlignment="1" applyProtection="1">
      <alignment horizontal="right" vertical="center" shrinkToFit="1"/>
    </xf>
    <xf numFmtId="0" fontId="5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0" xfId="0" applyFont="1" applyAlignment="1">
      <alignment horizontal="justify"/>
    </xf>
    <xf numFmtId="3" fontId="1" fillId="0" borderId="0" xfId="0" applyNumberFormat="1" applyFont="1" applyAlignment="1">
      <alignment horizontal="right"/>
    </xf>
    <xf numFmtId="1" fontId="1" fillId="0" borderId="0" xfId="0" applyNumberFormat="1" applyFont="1"/>
    <xf numFmtId="0" fontId="7" fillId="0" borderId="0" xfId="0" applyFont="1" applyAlignment="1">
      <alignment horizontal="justify"/>
    </xf>
    <xf numFmtId="165" fontId="8" fillId="0" borderId="0" xfId="0" applyNumberFormat="1" applyFont="1" applyAlignment="1" applyProtection="1">
      <alignment horizontal="right" vertical="center" wrapText="1"/>
    </xf>
    <xf numFmtId="3" fontId="1" fillId="0" borderId="0" xfId="0" applyNumberFormat="1" applyFont="1" applyAlignment="1">
      <alignment horizontal="center" vertical="center" shrinkToFit="1"/>
    </xf>
    <xf numFmtId="3" fontId="10" fillId="0" borderId="2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3" fontId="2" fillId="0" borderId="11" xfId="0" applyNumberFormat="1" applyFont="1" applyBorder="1" applyAlignment="1">
      <alignment horizontal="center" vertical="center" shrinkToFit="1"/>
    </xf>
    <xf numFmtId="164" fontId="2" fillId="0" borderId="5" xfId="1" applyNumberFormat="1" applyFont="1" applyBorder="1" applyAlignment="1">
      <alignment horizontal="center" vertical="center" shrinkToFit="1"/>
    </xf>
    <xf numFmtId="3" fontId="2" fillId="2" borderId="6" xfId="0" applyNumberFormat="1" applyFont="1" applyFill="1" applyBorder="1" applyAlignment="1">
      <alignment horizontal="center" vertical="center" shrinkToFit="1"/>
    </xf>
    <xf numFmtId="164" fontId="1" fillId="0" borderId="5" xfId="1" applyNumberFormat="1" applyFont="1" applyBorder="1" applyAlignment="1">
      <alignment horizontal="center" vertical="center" shrinkToFit="1"/>
    </xf>
    <xf numFmtId="3" fontId="1" fillId="2" borderId="5" xfId="0" applyNumberFormat="1" applyFont="1" applyFill="1" applyBorder="1" applyAlignment="1">
      <alignment horizontal="center" vertical="center" shrinkToFit="1"/>
    </xf>
    <xf numFmtId="3" fontId="1" fillId="2" borderId="6" xfId="0" applyNumberFormat="1" applyFont="1" applyFill="1" applyBorder="1" applyAlignment="1">
      <alignment horizontal="center" vertical="center" shrinkToFit="1"/>
    </xf>
    <xf numFmtId="3" fontId="2" fillId="3" borderId="5" xfId="0" applyNumberFormat="1" applyFont="1" applyFill="1" applyBorder="1" applyAlignment="1">
      <alignment horizontal="center" vertical="center"/>
    </xf>
    <xf numFmtId="164" fontId="2" fillId="2" borderId="5" xfId="1" applyNumberFormat="1" applyFont="1" applyFill="1" applyBorder="1" applyAlignment="1">
      <alignment horizontal="center" vertical="center"/>
    </xf>
    <xf numFmtId="3" fontId="1" fillId="2" borderId="10" xfId="0" applyNumberFormat="1" applyFont="1" applyFill="1" applyBorder="1" applyAlignment="1">
      <alignment horizontal="center" vertical="center" shrinkToFit="1"/>
    </xf>
    <xf numFmtId="167" fontId="2" fillId="3" borderId="5" xfId="0" applyNumberFormat="1" applyFont="1" applyFill="1" applyBorder="1" applyAlignment="1">
      <alignment horizontal="center" vertical="center"/>
    </xf>
    <xf numFmtId="166" fontId="1" fillId="0" borderId="5" xfId="0" applyNumberFormat="1" applyFont="1" applyBorder="1" applyAlignment="1">
      <alignment horizontal="center" vertical="center" shrinkToFit="1"/>
    </xf>
    <xf numFmtId="167" fontId="2" fillId="0" borderId="5" xfId="0" applyNumberFormat="1" applyFont="1" applyBorder="1" applyAlignment="1">
      <alignment horizontal="center" vertical="center" shrinkToFit="1"/>
    </xf>
    <xf numFmtId="3" fontId="12" fillId="0" borderId="12" xfId="0" applyNumberFormat="1" applyFont="1" applyFill="1" applyBorder="1" applyAlignment="1" applyProtection="1">
      <alignment horizontal="center" vertical="center" shrinkToFit="1"/>
    </xf>
    <xf numFmtId="167" fontId="1" fillId="0" borderId="5" xfId="0" applyNumberFormat="1" applyFont="1" applyBorder="1" applyAlignment="1">
      <alignment horizontal="center" vertical="center" shrinkToFit="1"/>
    </xf>
    <xf numFmtId="164" fontId="11" fillId="0" borderId="12" xfId="1" applyNumberFormat="1" applyFont="1" applyFill="1" applyBorder="1" applyAlignment="1" applyProtection="1">
      <alignment horizontal="center"/>
    </xf>
    <xf numFmtId="164" fontId="2" fillId="2" borderId="5" xfId="1" applyNumberFormat="1" applyFont="1" applyFill="1" applyBorder="1" applyAlignment="1">
      <alignment horizontal="center"/>
    </xf>
    <xf numFmtId="167" fontId="1" fillId="0" borderId="9" xfId="0" applyNumberFormat="1" applyFont="1" applyBorder="1" applyAlignment="1">
      <alignment horizontal="center" vertical="center" shrinkToFit="1"/>
    </xf>
    <xf numFmtId="164" fontId="11" fillId="0" borderId="13" xfId="1" applyNumberFormat="1" applyFont="1" applyFill="1" applyBorder="1" applyAlignment="1" applyProtection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F8" sqref="F8"/>
    </sheetView>
  </sheetViews>
  <sheetFormatPr defaultColWidth="9.140625" defaultRowHeight="15"/>
  <cols>
    <col min="1" max="1" width="43" style="1" customWidth="1"/>
    <col min="2" max="2" width="18.7109375" style="2" customWidth="1"/>
    <col min="3" max="3" width="16.5703125" style="2" customWidth="1"/>
    <col min="4" max="4" width="13.42578125" style="1" customWidth="1"/>
    <col min="5" max="6" width="9.140625" style="1"/>
    <col min="7" max="7" width="17" style="1" customWidth="1"/>
    <col min="8" max="16384" width="9.140625" style="1"/>
  </cols>
  <sheetData>
    <row r="1" spans="1:7" ht="42.6" customHeight="1">
      <c r="A1" s="20" t="s">
        <v>15</v>
      </c>
      <c r="B1" s="20"/>
      <c r="C1" s="20"/>
      <c r="D1" s="20"/>
    </row>
    <row r="2" spans="1:7" ht="15.75" thickBot="1">
      <c r="A2" s="21"/>
      <c r="B2" s="21"/>
      <c r="C2" s="21"/>
      <c r="D2" s="3" t="s">
        <v>0</v>
      </c>
    </row>
    <row r="3" spans="1:7" ht="15.75" thickBot="1">
      <c r="A3" s="4" t="s">
        <v>1</v>
      </c>
      <c r="B3" s="18" t="s">
        <v>16</v>
      </c>
      <c r="C3" s="18" t="s">
        <v>17</v>
      </c>
      <c r="D3" s="19" t="s">
        <v>2</v>
      </c>
    </row>
    <row r="4" spans="1:7" ht="14.25" customHeight="1">
      <c r="A4" s="5" t="s">
        <v>3</v>
      </c>
      <c r="B4" s="22">
        <f>B6+B8+B11</f>
        <v>80025169</v>
      </c>
      <c r="C4" s="23">
        <f>C6+C8+C11</f>
        <v>78027132.060560003</v>
      </c>
      <c r="D4" s="24">
        <f>C4*100/B4</f>
        <v>97.503239337813838</v>
      </c>
      <c r="F4" s="6"/>
      <c r="G4" s="7"/>
    </row>
    <row r="5" spans="1:7" ht="14.25" customHeight="1">
      <c r="A5" s="8" t="s">
        <v>4</v>
      </c>
      <c r="B5" s="32"/>
      <c r="C5" s="25"/>
      <c r="D5" s="24"/>
    </row>
    <row r="6" spans="1:7">
      <c r="A6" s="8" t="s">
        <v>5</v>
      </c>
      <c r="B6" s="33">
        <v>3831022</v>
      </c>
      <c r="C6" s="34">
        <f>5115909305.28/1000</f>
        <v>5115909.30528</v>
      </c>
      <c r="D6" s="24">
        <f t="shared" ref="D6:D14" si="0">C6*100/B6</f>
        <v>133.53902184012517</v>
      </c>
    </row>
    <row r="7" spans="1:7" ht="74.25" customHeight="1">
      <c r="A7" s="9" t="s">
        <v>6</v>
      </c>
      <c r="B7" s="26" t="s">
        <v>7</v>
      </c>
      <c r="C7" s="26" t="s">
        <v>7</v>
      </c>
      <c r="D7" s="27" t="s">
        <v>7</v>
      </c>
    </row>
    <row r="8" spans="1:7" ht="30">
      <c r="A8" s="8" t="s">
        <v>8</v>
      </c>
      <c r="B8" s="28">
        <f>B9+B10</f>
        <v>42229558</v>
      </c>
      <c r="C8" s="29">
        <f>C9+C10</f>
        <v>35595085.010600001</v>
      </c>
      <c r="D8" s="24">
        <f t="shared" si="0"/>
        <v>84.289504073426485</v>
      </c>
    </row>
    <row r="9" spans="1:7" ht="12.75" customHeight="1">
      <c r="A9" s="10" t="s">
        <v>9</v>
      </c>
      <c r="B9" s="35">
        <v>9063037</v>
      </c>
      <c r="C9" s="36">
        <f>4154818242.66/1000</f>
        <v>4154818.24266</v>
      </c>
      <c r="D9" s="27">
        <f t="shared" si="0"/>
        <v>45.843553796150225</v>
      </c>
    </row>
    <row r="10" spans="1:7">
      <c r="A10" s="10" t="s">
        <v>10</v>
      </c>
      <c r="B10" s="35">
        <v>33166521</v>
      </c>
      <c r="C10" s="36">
        <f>31440266767.94/1000</f>
        <v>31440266.76794</v>
      </c>
      <c r="D10" s="27">
        <f t="shared" si="0"/>
        <v>94.795190511359337</v>
      </c>
    </row>
    <row r="11" spans="1:7">
      <c r="A11" s="8" t="s">
        <v>11</v>
      </c>
      <c r="B11" s="31">
        <f>B12+B13+B14</f>
        <v>33964589</v>
      </c>
      <c r="C11" s="37">
        <f>SUM(C12:C14)</f>
        <v>37316137.744680002</v>
      </c>
      <c r="D11" s="24">
        <f t="shared" si="0"/>
        <v>109.8677735940806</v>
      </c>
    </row>
    <row r="12" spans="1:7" ht="15" customHeight="1">
      <c r="A12" s="10" t="s">
        <v>12</v>
      </c>
      <c r="B12" s="35">
        <v>1631075</v>
      </c>
      <c r="C12" s="36">
        <f>1935800226.47/1000</f>
        <v>1935800.2264700001</v>
      </c>
      <c r="D12" s="27">
        <f>C12*100/B12</f>
        <v>118.68247790383644</v>
      </c>
    </row>
    <row r="13" spans="1:7">
      <c r="A13" s="10" t="s">
        <v>13</v>
      </c>
      <c r="B13" s="35">
        <v>6685846</v>
      </c>
      <c r="C13" s="36">
        <f>7240343775/1000</f>
        <v>7240343.7750000004</v>
      </c>
      <c r="D13" s="27">
        <f t="shared" si="0"/>
        <v>108.2936067477474</v>
      </c>
    </row>
    <row r="14" spans="1:7" ht="15.75" thickBot="1">
      <c r="A14" s="11" t="s">
        <v>14</v>
      </c>
      <c r="B14" s="38">
        <v>25647668</v>
      </c>
      <c r="C14" s="39">
        <f>28139993743.21/1000</f>
        <v>28139993.743209999</v>
      </c>
      <c r="D14" s="30">
        <f t="shared" si="0"/>
        <v>109.71755304696708</v>
      </c>
    </row>
    <row r="15" spans="1:7" ht="21" customHeight="1">
      <c r="A15" s="12"/>
      <c r="C15" s="13"/>
      <c r="D15" s="14"/>
    </row>
    <row r="16" spans="1:7">
      <c r="A16" s="15"/>
      <c r="C16" s="16"/>
    </row>
    <row r="17" spans="2:2">
      <c r="B17" s="17"/>
    </row>
  </sheetData>
  <mergeCells count="2">
    <mergeCell ref="A1:D1"/>
    <mergeCell ref="A2:C2"/>
  </mergeCells>
  <pageMargins left="0.78740157480314954" right="0.39370078740157477" top="0.78740157480314954" bottom="0.7874015748031495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Treasury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Фомина В.А.</dc:creator>
  <cp:lastModifiedBy>Каримова Лариса Мирхатовна</cp:lastModifiedBy>
  <cp:revision>3</cp:revision>
  <dcterms:created xsi:type="dcterms:W3CDTF">2001-10-09T06:30:51Z</dcterms:created>
  <dcterms:modified xsi:type="dcterms:W3CDTF">2026-08-03T10:53:52Z</dcterms:modified>
</cp:coreProperties>
</file>